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defaultThemeVersion="124226"/>
  <bookViews>
    <workbookView xWindow="15" yWindow="120" windowWidth="22125" windowHeight="12915"/>
  </bookViews>
  <sheets>
    <sheet name="Hoja1" sheetId="1" r:id="rId1"/>
    <sheet name="Hoja2" sheetId="2" r:id="rId2"/>
  </sheets>
  <definedNames>
    <definedName name="_xlnm._FilterDatabase" localSheetId="0" hidden="1">Hoja1!#REF!</definedName>
    <definedName name="_xlnm.Print_Titles" localSheetId="0">Hoja1!$5:$5</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N7" i="1" l="1"/>
  <c r="D10" i="2"/>
</calcChain>
</file>

<file path=xl/comments1.xml><?xml version="1.0" encoding="utf-8"?>
<comments xmlns="http://schemas.openxmlformats.org/spreadsheetml/2006/main">
  <authors>
    <author>Claudio</author>
  </authors>
  <commentList>
    <comment ref="G5" authorId="0">
      <text>
        <r>
          <rPr>
            <b/>
            <sz val="9"/>
            <color indexed="81"/>
            <rFont val="Tahoma"/>
            <charset val="1"/>
          </rPr>
          <t>OAP: Indique el título o nombre exacto del proyecto, acción o programa</t>
        </r>
        <r>
          <rPr>
            <sz val="9"/>
            <color indexed="81"/>
            <rFont val="Tahoma"/>
            <charset val="1"/>
          </rPr>
          <t xml:space="preserve">
</t>
        </r>
      </text>
    </comment>
    <comment ref="I5" authorId="0">
      <text>
        <r>
          <rPr>
            <b/>
            <sz val="9"/>
            <color indexed="81"/>
            <rFont val="Tahoma"/>
            <charset val="1"/>
          </rPr>
          <t>OAP: Describa brevemente el bien o servicio que el proyecto, acción o programa va agenerar durante o al término de su ejecución</t>
        </r>
      </text>
    </comment>
    <comment ref="J5" authorId="0">
      <text>
        <r>
          <rPr>
            <b/>
            <sz val="9"/>
            <color indexed="81"/>
            <rFont val="Tahoma"/>
            <charset val="1"/>
          </rPr>
          <t xml:space="preserve">OAP: Escriba la cifra (sin puntos, signos ni comas) exacta o estimada del valor total del </t>
        </r>
        <r>
          <rPr>
            <b/>
            <u/>
            <sz val="9"/>
            <color indexed="81"/>
            <rFont val="Tahoma"/>
            <family val="2"/>
          </rPr>
          <t>proyecto, acción o programa</t>
        </r>
        <r>
          <rPr>
            <b/>
            <sz val="9"/>
            <color indexed="81"/>
            <rFont val="Tahoma"/>
            <charset val="1"/>
          </rPr>
          <t>.
Si es aproximada, una vez se tenga el dato exacto, debe ser actualizada y remitido nuevamente a la OAP. No cambie el formato de la celda</t>
        </r>
      </text>
    </comment>
    <comment ref="K5" authorId="0">
      <text>
        <r>
          <rPr>
            <b/>
            <sz val="9"/>
            <color indexed="81"/>
            <rFont val="Tahoma"/>
            <charset val="1"/>
          </rPr>
          <t>OAP: De la lista desplegable, seleccione tantas fuentes de financiación sean las que financien el total del proyecto, acción o programa</t>
        </r>
        <r>
          <rPr>
            <sz val="9"/>
            <color indexed="81"/>
            <rFont val="Tahoma"/>
            <charset val="1"/>
          </rPr>
          <t xml:space="preserve">
</t>
        </r>
      </text>
    </comment>
  </commentList>
</comments>
</file>

<file path=xl/sharedStrings.xml><?xml version="1.0" encoding="utf-8"?>
<sst xmlns="http://schemas.openxmlformats.org/spreadsheetml/2006/main" count="177" uniqueCount="131">
  <si>
    <t>Proyecto/Acción o Programa</t>
  </si>
  <si>
    <t>Costo Total</t>
  </si>
  <si>
    <t>Fuentes de Financiación</t>
  </si>
  <si>
    <t>Dependencia:</t>
  </si>
  <si>
    <t>Secretario/Jefe/Gerente/Director:</t>
  </si>
  <si>
    <t>Posición FUT POAI 2018</t>
  </si>
  <si>
    <t>Zona Bananera</t>
  </si>
  <si>
    <t>Pijiño del Carmen</t>
  </si>
  <si>
    <t>Cerro de San Antonio</t>
  </si>
  <si>
    <t>Mejoramiento de la vía Minca - El Campano - La Tagua en el Distrito de Santa Marta, Departamento del Magdalena</t>
  </si>
  <si>
    <t xml:space="preserve">Construcción de Placa Huella tipo INVIAS en la Vía Minca al Campano con una longitud de 8,9 kilómetros entre K0+000 -K8+900 y del Campano a La Tagua con una longitud de 5 kilómetros entre el K8+900 - K14+000, para una longitud total de 14 kilómetros </t>
  </si>
  <si>
    <t xml:space="preserve">Ampliación de la calzada existente a dos carriles de 7,0 m de ancho con un separador central de 1,50 m y andenes laterales de 2,00 m. 2.1 kilometros de longitud. </t>
  </si>
  <si>
    <t xml:space="preserve">Coliseo cubierto
Auditorio y area administrativa
Cancha cubierta de futbol 5
Cancha de softbol
Cancha de futbol
Zona de juegos infantiles
Zona de gimnasios biosaludables
Pista de skate board
Circuito de trote
Muro para escalar
</t>
  </si>
  <si>
    <t>Fortalecimiento, construcción y dotación de placa deportiva cubierta para los municipios Concordia, Cerro de San Antonio, Santa Ana, Pijiño del Carmen, Zona Bananera y Ciénaga</t>
  </si>
  <si>
    <t xml:space="preserve">Concordia </t>
  </si>
  <si>
    <t xml:space="preserve">San Ana </t>
  </si>
  <si>
    <t xml:space="preserve">Ciénaga </t>
  </si>
  <si>
    <t>6 Escenarios deportivos contruidos</t>
  </si>
  <si>
    <t xml:space="preserve">Inicialmente pavimentacion en concreto asfaltico de 48.2km pero mediante Otro si Modificatorio se redujo esta cantidad a 18.08 km Pavimento Asfaltico: (K60+329 al k41+500) menos 2.8 Km de la variante de Palermo; K41+500 al K39+650 A nivel de terraplen terminado </t>
  </si>
  <si>
    <t xml:space="preserve">Reconocimiento y entrega de subsidio de conexión para el suministro de Gas Natural domiciliario, incluye subsidio al cargo por conexión, revisión previa e instalación de 2.664 usuarios, estratos 1 y 2 de los Municipios de Ciénaga y Nueva Granada. </t>
  </si>
  <si>
    <t>FONDO DESARROLLO REGIONAL -DPTO DEL MAGDALENA ($2652.935.666 ), MUNICIPIO DE CIENAGA RECURSOS PROPIOS ($500.000.000) ,MUNICIPIO DE NUEVA GRANADA (FONDO DE COMPESACION REGIONAL 40% - $200.000.000), GASES DEL CARIBE RECURSOS PROPIOS ($1554.125.977)</t>
  </si>
  <si>
    <t>Mejoramiento de la vía Bodega  Km 9 en el Municipio de Cienaga, Departamento del Magdalena</t>
  </si>
  <si>
    <t xml:space="preserve">Construcción de Placa Huella tipo INVIAS en la Vía con una longitud de 6,2 km kilómetros </t>
  </si>
  <si>
    <t>Intervencion de 12 km de la cuenta media -baja del rio Fundacion , con dragado mecanico, conformacion de terraplenes y la implementacion de herramientas tecnologicas de monitoreo y control.</t>
  </si>
  <si>
    <t>Mejoramiento de  4.8 km de la via de acceso al casco urbano del municipio, con la colocacion de pavimento en asfalto, construccion de obras de drenaje, señalizacion y demarcacion</t>
  </si>
  <si>
    <t xml:space="preserve">Construcción de Placa Huella tipo INVIAS en la Vía Aracataca Cauca  con una longitud de 12,5  km kilómetros </t>
  </si>
  <si>
    <t>MODERNIZACION URBANISTICA DE LA SUBREGION NORTE, CENTRO, SUR Y RIO , CONSISTENTE EN EL MEJORAMIENTO DE VIAS URBANAS E INTERVENCION DE ESPACIO PUBLICO</t>
  </si>
  <si>
    <t>Ministerio de Vivienda, Ciudad y Territorio</t>
  </si>
  <si>
    <r>
      <rPr>
        <b/>
        <sz val="10"/>
        <color theme="1"/>
        <rFont val="Arial Narrow"/>
        <family val="2"/>
      </rPr>
      <t>2075  Viviendas VIP</t>
    </r>
    <r>
      <rPr>
        <sz val="10"/>
        <color theme="1"/>
        <rFont val="Arial Narrow"/>
        <family val="2"/>
      </rPr>
      <t>:                        Concordia (200), El Piñon (200), Tenerife (170), Nueva Granada (200), Pijiño del Carmen (200), Chibolo (200), Ciénaga (400), El Retén (210), Santa Ana (100), El Banco (150), Algarrobo (45)</t>
    </r>
  </si>
  <si>
    <t>Mejoramiento de vias en las cabeceras de 27 municipios (4 subregiones) , consistente en pavimento rigido, andenes, urbanismo, señalizacion e Iluminacion</t>
  </si>
  <si>
    <t>TITULACION DE PREDIOS NO VIS</t>
  </si>
  <si>
    <t xml:space="preserve">RECURSOS PROPIOS </t>
  </si>
  <si>
    <t>Prestación de servicios profesionales para la realización de actividades tendientes al levantamiento de documentos técnicos, inmobiliarios y estudios de procedimiento para la venta de los predios NO VIS ubicados en los barrios Santana y Portal de las Avenidas de propiedad del Departamento Magdalena</t>
  </si>
  <si>
    <t>TITULACION DE PREDIOS VIS  (Minvivienda - IGAC - Gobernación del Magdalena)</t>
  </si>
  <si>
    <t>REGALIAS - OCAD PAZ - Asignación para la Paz - Proyectos de infraestructura de transporte para la implementacion acuerdo de paz</t>
  </si>
  <si>
    <t>INVIAS $196.034.781.276  - GOBERNACION SGR $126.488.465.441</t>
  </si>
  <si>
    <t>FONDO DESARROLLO REGIONAL -DPTO DEL MAGDALENA</t>
  </si>
  <si>
    <t>FONDO DESARROLLO REGIONAL -DPTO DEL MAGDALENA- Infraestructura de transporte para la implementacion del acuerdo final</t>
  </si>
  <si>
    <t>REGALIAS - FDR/FCR</t>
  </si>
  <si>
    <t>Mejoramiento de la Vía Loma del Bálsamo-Algarrobo-Si Dios Quiere (Cruce ruta 45 Pueblo Nuevo Cod. 4314), en pavimento flexible; Etapa IV entre K7+800 al K11+600 en el Departamento del Magdalena</t>
  </si>
  <si>
    <t xml:space="preserve">Construcción de Parques para la Paz, Reconciliación y conviviencia en algunos muncipios del departamento del Magdalena </t>
  </si>
  <si>
    <t>Construcción y dotación de complejos de parques para la Paz, en los municipios de El Banco, Plato, Remilino (corregimiento de Santarita), Algarrobo (corregimientode Bellavista) y Sabanas de San Angel</t>
  </si>
  <si>
    <t>Mejoramiento de la Vía Palermo-Sitio Nuevo- Remolino- Guáimaro en el Departamento del Magdalena. Costo Actual según Otrosi Modificatorio No. 7. (El Valor incluido en el año 2018, corresponde al acumulado de años anteriores).</t>
  </si>
  <si>
    <t xml:space="preserve">Titulación de Predios VIS, Barrios Santana y Portal de las Avenidas en el Municipio de Santa Marta. </t>
  </si>
  <si>
    <t>PROGRAMA DE VIVIENDA:    Proyectos de VIP viabilizados en el marco del PVG II Magdalena.. Este proyecto se viene ejecutando a traves de Ministerio de Vivienda.  (A la fecha solamente se han construidos 210 viviendas del muncipio de El Reten).</t>
  </si>
  <si>
    <t>Productos a Obtener</t>
  </si>
  <si>
    <t>Invias asignó la Interventoria del proyecto el 31 de octubre del 2018, al consorcio ARKA.</t>
  </si>
  <si>
    <t>CONVENIO /CONTRATO</t>
  </si>
  <si>
    <t>Convenio No. 036 del 29 de Diciembre del 2014</t>
  </si>
  <si>
    <t>Convenio No. 047 del 24 de Junio del 2015</t>
  </si>
  <si>
    <t>Construcción de una calzada adicional en la carrera 4 entre calles 9 y 27 con una longitud de 2.1 kilómetros en El Rodadero, Santa Marta, Magdalena, Caribe. BPIN No. 2016470000015</t>
  </si>
  <si>
    <t>9,479 Usuarios potenciales de las cabeceras Municipales y corregimientos de: Pijiño del Carmen, Guamal, San Sebastian de Buenavista, San Zenón (San Zenón y Peñoncito), Santa Barbara de Pinto, Plato y Santa Ana ( Barrio Blanco y San Fernando)</t>
  </si>
  <si>
    <t>SGR - GOBERNACIÓN - GASES DEL CARIBE S.A.ESP</t>
  </si>
  <si>
    <t xml:space="preserve">7,006 Usuarios potenciales de los corregimientos de : El Cauca (Aracataca); La China (Chibolo); Bella Vista, Loma del Bálsamo, Rio Mar, Estación Lleras (Algarrobo); Alejandría, Pueblo Nuevo, Carmen de Ariguaní, Badelco (Ariguaní); Pueblito de los Andes, La Gloria, Las Tinas, San José del Ballestero (Nueva Granada); Apure, Cienegueta, Zarate, Aguas Vivas, Cerro Grande, Buenavista,  El Bajo (Plato);
Casa de Tabla, La Horqueta,  Monterrubio, Estación Villa, Pueblo de los Barrios (Sabanas de San Ángel); La Colombia, Las Flores (El Reten); Guamachito, Paulina, Agustina, Macondo y Piloto (Zona Bananera).
</t>
  </si>
  <si>
    <t>Convenio 068 del 24 de Spetiembre de 2018</t>
  </si>
  <si>
    <t>Departamento 70% - Municipios 30 %. Recursos Sistema general de regalias y/o recursos propios de los Municipios. En algunas cabeceras municipales el Departamento financiara el 100% con recursos de regalias.</t>
  </si>
  <si>
    <t>Contrato No. 0908 del 11 de Septiembre del 2018</t>
  </si>
  <si>
    <t>Construcción, adecuación y dotación de escenarios deportivos en el antiguo Polideportivo del Sur. Bpin 2019002470031</t>
  </si>
  <si>
    <t>RECURSOS COLDEPORTES</t>
  </si>
  <si>
    <t>Contrato de Obra  No. 617 del 2013</t>
  </si>
  <si>
    <t>Convenios COLDEPORTES y Gobernación del Magdalena:  - No. 1393/2017 Municipio de Cerro de Santa Antonio;  - No. 1404/2017 Municipio de Ciénaga; - No. 1401/2017 Municipio de Concordia;  - No. 1385/2017 Municipio de Pijiño del Carmen; - No. 1409/2017 Municipio de Santa Ana; No. 1390/2017 Municipio de Zona Bananera.</t>
  </si>
  <si>
    <t>En proceso de presentacion OCAD Región Caribe</t>
  </si>
  <si>
    <t>Reconocimiento y entrega de subsidio de conexión para el suministro de Gas Natural domiciliario, incluye subsidio al cargo por conexión, revisión previa e instalación de 5,161 usuarios, estratos 1 y 2 para las cabeceras municipales y corregimientos (San Zenon, Santa Ana, Pijiño del Carmen, Guamal, Ariguani, San Angel, San Sebastian, Cerro de San Antonio , Concordia, Santa Barbara de Pinto, Algarrobo y Chibolo)</t>
  </si>
  <si>
    <t>En proceso de Licitación Pública</t>
  </si>
  <si>
    <t>Modificación al contrato de concesión 229 del 2006.</t>
  </si>
  <si>
    <t>Modificacion No. 30 del contrato de concensión 229 del 2006</t>
  </si>
  <si>
    <t>MPLEMENTACION DE ACCIONES DE INTERVENCION DE LA CUENCA MEDIA Y BAJA DEL RIO FUNDACION, AREA DE INFLUENCIA DE LA  CIENAGA GRANDE DE SANTA MARTA , COMO MEDIDA DE ADAPTACION AL CAMBIO CLIMATICO EN EL DEPARTAMENTO DEL MAGDALENA</t>
  </si>
  <si>
    <t>Contrato de Obra pública No. 0722 del 14 de Junio del 2018</t>
  </si>
  <si>
    <t>Cumplimiento de  requisitos por parte de Regalias. En etapa precontractual.</t>
  </si>
  <si>
    <t>En etapa precontractual</t>
  </si>
  <si>
    <t>Se adjudico el Contrato de Obra Pública No. 0722/2018 a la Unión Temporal Dragado Rio Fundación e igualmente el contrato de interventoría No. 0796 del 30 de agosto del 2018, se realizaron las socializaciones del proyecto en el Municipio de Aracataca el día 1 de octubre/2018 y en Fundación el día 18 de octubre/2018. Se firmaron las Actas de inicio con fecha 24 de septiembre del 2018.  En fase de ejecución de obras.</t>
  </si>
  <si>
    <t>Estructuración del proyecto.</t>
  </si>
  <si>
    <t>En fase de estructuración del proyecto.</t>
  </si>
  <si>
    <t>Ordenanza No. 072 del 6 de Agosto del 2018</t>
  </si>
  <si>
    <t>Se encuentra en ejecucíón el proyecto de vivienda del Municipio de El Reten con una entrega parcial de 102 viviendas; se tiene previsto en el mes de noviembre el inicio de las obras en el Municipio de Pijiño del Carmen, en diciembre el Municipio de Nueva Granada; en enero del 2019 el Municipio del Piñón y  en febrero del 2019 el Municipio de Chibolo.</t>
  </si>
  <si>
    <t>Contratos de diseño y construcción de proyectos de vivienda de interes prioritario en el marco de la fase II del programa de Vivienda Gratuita.</t>
  </si>
  <si>
    <t>PLAN DE DESARROLLO 2016-2019</t>
  </si>
  <si>
    <t>ACCION</t>
  </si>
  <si>
    <t>META</t>
  </si>
  <si>
    <t>LB</t>
  </si>
  <si>
    <t>Objetivo Estrategico # 2:  Fortalecer oportunidades para superar las vulnerabilidades sociales y socioeconómica</t>
  </si>
  <si>
    <t>ND</t>
  </si>
  <si>
    <t xml:space="preserve">OBJETIVO ESTRATEGICO </t>
  </si>
  <si>
    <t>Fortalecimiento de las
Actividades sociales y
expresiones culturales,
recreativas y
deportivas.</t>
  </si>
  <si>
    <t>Mejoramiento de escenarios deportivos recreativos y culturales</t>
  </si>
  <si>
    <t>MEJORAMIENTO DE LA VIA PIJIÑO DEL CARMEN KM 14 VIA SANTA ANA LA GLORIA EN EL DEPARTAMENTO DEL MAGDALENA. BPIN 2018000020003</t>
  </si>
  <si>
    <t>MEJORAMIENTO DE LA VÍA ARACATACA CAUCA EN EL DEPARTAMENTO DEL MAGDALENA. BPIN 2018000020017</t>
  </si>
  <si>
    <t>Construcción de conexiones domiciliarias de Gas Natural para usuarios de los Municipios de Ciénaga y Nueva Granada en el Departamento del Magdalena. BPIN 2017000020045</t>
  </si>
  <si>
    <t>Apoyo para construcción de conexiones domiciliarias de Gas Natural para usuarios del Centro y Bajo Magdalena. Bpin 2014000020005</t>
  </si>
  <si>
    <t>Contrato de Obra No.1085 del 10 de Octubre del 2018</t>
  </si>
  <si>
    <t xml:space="preserve">Proceso de Liictación </t>
  </si>
  <si>
    <t>Hábitat: Vivienda.   Titulación masiva de vivienda.  En este programa se atenderán 1.000 casos para hacer la legalización de títulos de vivienda en el Distrito de Santa Marta, en el predio Santa Ana y se estudiarán otras opciones en otras zonas del departamento para su evaluación de viabilidad.</t>
  </si>
  <si>
    <t>Hábitat: Vivienda.   Mediante la gestión ante el Gobierno Nacional, el Departamento promoverá el acceso a viviendas, especialmente del programa de viviendas 100% subsidiadas o gratuitas, así como
apoyará la titulación de vivienda.</t>
  </si>
  <si>
    <t>Apoyo para construcción de conexiones domiciliarias de Gas Natural para usuarios de los corregimientos del Magdalena. BPIN 2015000020004</t>
  </si>
  <si>
    <t>Objetivo 2: Fortalecer oportunidades para superar las vulnerabilidades sociales y socioeconómicas
Línea estratégica Hábitat</t>
  </si>
  <si>
    <t>Plan de aseguramiento para la prestación de los servicios</t>
  </si>
  <si>
    <t>Aumento de Cobertura en la cabecera municipal de Cíénaga y el corregimiento de Sevillano y 100%  Cobertura en la cabecera municipal de Nueva Granada</t>
  </si>
  <si>
    <t>Objetivo 4: Construir los fundamentos de una economía diversificada, innovadora e incluyente</t>
  </si>
  <si>
    <t>Objetivo 1: Promover una gestión ambiental sostenible del territorio</t>
  </si>
  <si>
    <t>Plan Integral de Gestión Departamental de Cambio Climático</t>
  </si>
  <si>
    <t>Involucrar actores en la adaptación al cambio climático</t>
  </si>
  <si>
    <t xml:space="preserve"> 6,2 km kilómetros de Placa Huella tipo INVIAS </t>
  </si>
  <si>
    <t>Factores básicos y avanzados - Infraestructura de soporte económico</t>
  </si>
  <si>
    <t xml:space="preserve"> 4.8 km de la via de acceso al casco urbano del municipio</t>
  </si>
  <si>
    <t xml:space="preserve"> 12,5  km kilómetros  de Placa Huella tipo INVIAS</t>
  </si>
  <si>
    <t>Construcción de 2.1 kilómetros en El Rodadero, Santa Marta, Magdalena.</t>
  </si>
  <si>
    <t xml:space="preserve">Construcción de Placa Huella  longitud total de 14 kilómetros. </t>
  </si>
  <si>
    <t>Mejoramiento de la Vía Palermo-Sitio Nuevo- Remolino- Guáimaro en el Departamento del Magdalena EN 48.2 km.</t>
  </si>
  <si>
    <t>GERENCIA DE PROYECTOS</t>
  </si>
  <si>
    <t>FABIO MANJARRES PINZON</t>
  </si>
  <si>
    <t>Aumento de Cobertura en la cabecera municipal del centro y bajo magdalena.</t>
  </si>
  <si>
    <t>Aumento de Cobertura en los corregimientos del Magdalena.</t>
  </si>
  <si>
    <t>Aumento de Cobertura en 12  cabeceras municipales.</t>
  </si>
  <si>
    <t>RECURSOS PROPIOS (TASA COMPENSADA FINDETER) ($25.000.000.000).</t>
  </si>
  <si>
    <t>Acta de Inicio modificación No. 30 del contrato de concesión No. 229 del 21 de Noviembre del 2006, celebrado entre el Departamento del Magdalena y Ruta del Sol II S.A. etapa preconstructiva - gestión predial. Fecha de inicio 28 de septiembre del 2018, la etapa preconstructiva - gestión predial tiene una duración de seis (6) meses, a la fecha se tienen 25 predios identificados con fichas prediales, estudio de titulos, areas, medidas y linderos y avalúos comerciales. De esos 25 de acuerdo con el cronograma de ejecución de la etapa constructiva se han notificados la oferta a los propietarios y poseedores de nueve (9) predios (17d,01i,017ad,2i,8i,17bd,16d,15dy7i). Paralelo el contratista entrego 1.500 actas de vecindad a la interventoría.</t>
  </si>
  <si>
    <t>AVANCE 2018</t>
  </si>
  <si>
    <t xml:space="preserve">RECURSOS PROPIOS (TASA COMPENSADA FINDETER) ($25.000.012.293 ETAPA 1 )    </t>
  </si>
  <si>
    <t xml:space="preserve">Se otorgo la Licencia de construcción(Curaduria Urbana No. 1),  aprobación de las medidas de manejo ambiental por parte del DADSA resolución 00728 del 25 de junio del 2018, socializacion del proyecto el día 31 de agosto del 2018, Coldeportes otorgo viabilidad técnica del proyecto el día 27 de septiembre del 2018, actualmente se encuentra en proceso de licitación pública (LP - DM - 013 - 2018), el cual se tiene previsto el cierre de propuesta para el 10 de Diciembre  del 2018 y adjudicación del contratista el 9 de enero del 2019. </t>
  </si>
  <si>
    <t>INFORME GESTION 2018</t>
  </si>
  <si>
    <t>Proyecto terminado, se beneficiaron 7.882 viviendas con un porcentaje de ejecución de  83%, por un valor de $4.077.605.955.  Firmada Acta de Liquidación y en cierre del proyecto ante el OCAD.</t>
  </si>
  <si>
    <t xml:space="preserve">El proyecto presenta una ejecución a Diciembre del 2018 de 45.3%, beneficiando a 3.174 viviendas, se firmaron dos otrosí, el contrato termino el 21 de Octubre del 2018, el Operador tiene cuatro meses más para  conectar las instalaciones pendientes. </t>
  </si>
  <si>
    <t>Adición de recursos al presupuesto del sistema general de regalias para el Bienio del 1 de Enero del 2017 al 31 de Diciembre del 2018 y se firmo el convenio. De conformidad con la clausula segunda el Operador constituyo una fiducia para el manejo de los recursos, presentando los documentos a la Gobernación, la cual se encuentra en procesode transferir al prestador los recursos de cofinanciación para subsidiar los costos por conexión al servicio de gas domiciliairo; y así poder firmar el Acta de Inicio de este proyecto.  Se realizo socialización del proyecto en el Municipio de Nueva Granada, se estan ejecutando las obras de redes y distribución de Gas Natural en los Municipios de Ciénaga y Nueva Granada por parte del Operador Gases del Caribe S.A. ESP.</t>
  </si>
  <si>
    <t>Nuevo convenio Gas Natural Domiciliario -Construcción de conexiones de Gas Natural para usuarios de estratos 1 y 2 en cabeceras Municipales y Corregimientos del  Departamento del Magdalena</t>
  </si>
  <si>
    <t xml:space="preserve">Actualmente se encuentra en proceso de licitación pública (LP - DM - 014 - 2018), la cual tiene prevista la adjudicación del contratista el 31 de Enero del 2019.  </t>
  </si>
  <si>
    <t>En ejecución presenta un avance del 50%, en el cual se han realizado actividades de socialización del programa con lideres de los barrios portal de las avenidas y santana, formatos de notificación y acta de intención de compra; listado de predios No Vis y Vis inhabilitados (cruzados, duplicados, uso diferente al residencial); planillas de citaciones firmadas e inadmitidas por los mejoratorios; listado de mejoratorios notificados; listado de mejoratorios que firmaron acta de intenció de compra. Suspensión del Contrato el 14 de Diciembre del 2018.</t>
  </si>
  <si>
    <r>
      <t xml:space="preserve">Se han entregado desde el año 2016 hasta  Febrero del año 2018, mediante cesión gratuita, </t>
    </r>
    <r>
      <rPr>
        <b/>
        <sz val="10"/>
        <color theme="1"/>
        <rFont val="Arial Narrow"/>
        <family val="2"/>
      </rPr>
      <t>630</t>
    </r>
    <r>
      <rPr>
        <sz val="10"/>
        <color theme="1"/>
        <rFont val="Arial Narrow"/>
        <family val="2"/>
      </rPr>
      <t xml:space="preserve"> títulos del Barrio Santana.   Se gestionó ante la Honorable Asamblea Departamental facultades para continuar con el Programa Nacional de Titulación Gratuita – VIS en el año 2018 en los barrios Santana y Portal de las Avenidas, se publico el Edicto del Barrio Portal de las Avenidas (Resolución No.1314 del 17 de Agosto del 2018), donde quedaron favorecidos 115 beneficiados.  Pero teniendo en cuenta que algunos avaluos comerciales sobrepasaban el monto estipulado por la Ley, se solicitó al Ministerio de Vivienda, Ciudad y Territorio, dirección del Sistema Habitacional (E-2018-029589), nos precisara qué avalúo de referencia se debe tomar para determinar el valor de las viviendas de interés social – VIS -, si el avalúo comercial o el contenido en el certificado catastral nacional que fue realizado por el IGAC., de la cual dieron respuesta el día 28 de diciembre del 2018.</t>
    </r>
  </si>
  <si>
    <t>Se firmo contrato de Obra No.1085 del 10 de Octubre del 2018 Unión Temporal Parques para La Paz2018, y el contrato de Interventoría No. 1221 firmada el 14 de Noviembre del 2018 Unión Temporal Interparques, en etapa de socialización de los proyectos. Suspensión del contrato de obra y de Interventoría en Diciembre del 2018. Se tiene programado el reinicio para el  17 de enero del 2018.</t>
  </si>
  <si>
    <t>Actualmente se encuentra en proceso de licitación pública (LP - DM - 012 -2018), la cual  tiene prevista el cierre de propuesta  el 7 de Diciembre  del 2018 y adjudicación del contratista el 27 de diciembre del 2018.  En concurso de méritos (CM - DM - 007 - 2018) para la adjudicación de la Interventoría.</t>
  </si>
  <si>
    <t>Adjudicación del contrato No. 1177 del 2018 a la Unión Temporal  Polideportivo 2018; Interventoría contratada por Coldeportes para todas las obras, Consorcio Interdeportes 2018,  fecha de inicio 10 de abril del 2018;  Socializaciones del proyecto en los sitios de obra de los respectivos municipios, firma del acta de inicio de fecha 26 de Noviembre del 2018. Se firmo Acta de Suspensión en Diciembre del 2018.</t>
  </si>
  <si>
    <t xml:space="preserve">Luego de la regularización del contrato el consorcio Rivera Este entrego 18 Km de vía pavimentada en Noviembre del 2018, solicitud de adjudicación ante la Agencia Nacional de Tierras de los predios baldios afectados por la construción del puente caño clarín. Se realizo la siembra de los 12.000 individuos según lo establecido en el plan de compensación forestal. Se realizo Audiencia Pública Informativa, el día 13 de Diciembre del 2018,  resultado del control social proyecto Vía de la Prosperidad - regularización contrato tramo Palermo - Sitio Nuevo, con el apoyo de la Contraloría General de la Nación.  </t>
  </si>
  <si>
    <t>Se realizaron reuniones con los Alcaldes Municipales, Gases del Caribe S.A.ESP., Gerencia de Proyectos, Regalías del Departamento del Magdalena, con el fin de iniciar y consolidar el proyecto. Resultante de estas reuniones los Munciipios interesados aportaron la Nomenclatura y estratificación socieconómica de sus respectivas localidades y cabeceras. Así mismo enviaron las certificaciones de manifestación de interes en el proyecto. Se ecuentra en fase de estructuración y consolidación del proyecto, para posterior presentación ante el OCAD Región Caribe.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</si>
</sst>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240A]\ #,##0.00"/>
  </numFmts>
  <fonts count="16" x14ac:knownFonts="1">
    <font>
      <sz val="11"/>
      <color theme="1"/>
      <name val="Calibri"/>
      <family val="2"/>
      <scheme val="minor"/>
    </font>
    <font>
      <sz val="11"/>
      <color theme="1"/>
      <name val="Calibri"/>
      <family val="2"/>
      <scheme val="minor"/>
    </font>
    <font>
      <sz val="11"/>
      <color theme="1"/>
      <name val="Arial Narrow"/>
      <family val="2"/>
    </font>
    <font>
      <b/>
      <sz val="11"/>
      <color theme="1"/>
      <name val="Arial Narrow"/>
      <family val="2"/>
    </font>
    <font>
      <sz val="9"/>
      <color indexed="81"/>
      <name val="Tahoma"/>
      <charset val="1"/>
    </font>
    <font>
      <b/>
      <sz val="9"/>
      <color indexed="81"/>
      <name val="Tahoma"/>
      <charset val="1"/>
    </font>
    <font>
      <b/>
      <u/>
      <sz val="9"/>
      <color indexed="81"/>
      <name val="Tahoma"/>
      <family val="2"/>
    </font>
    <font>
      <u/>
      <sz val="11"/>
      <color theme="10"/>
      <name val="Calibri"/>
      <family val="2"/>
      <scheme val="minor"/>
    </font>
    <font>
      <u/>
      <sz val="11"/>
      <color theme="11"/>
      <name val="Calibri"/>
      <family val="2"/>
      <scheme val="minor"/>
    </font>
    <font>
      <sz val="10"/>
      <color theme="1"/>
      <name val="Arial Narrow"/>
      <family val="2"/>
    </font>
    <font>
      <b/>
      <sz val="10"/>
      <color theme="1"/>
      <name val="Arial Narrow"/>
      <family val="2"/>
    </font>
    <font>
      <sz val="10"/>
      <name val="Arial Narrow"/>
      <family val="2"/>
    </font>
    <font>
      <sz val="10"/>
      <color rgb="FFFF0000"/>
      <name val="Arial Narrow"/>
      <family val="2"/>
    </font>
    <font>
      <sz val="10"/>
      <color rgb="FF000000"/>
      <name val="Arial Narrow"/>
      <family val="2"/>
    </font>
    <font>
      <u/>
      <sz val="10"/>
      <color theme="1"/>
      <name val="Arial Narrow"/>
      <family val="2"/>
    </font>
    <font>
      <u/>
      <sz val="11"/>
      <color theme="1"/>
      <name val="Arial Narrow"/>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auto="1"/>
      </right>
      <top style="medium">
        <color indexed="64"/>
      </top>
      <bottom style="medium">
        <color indexed="64"/>
      </bottom>
      <diagonal/>
    </border>
    <border>
      <left style="medium">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style="medium">
        <color indexed="64"/>
      </right>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5">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1">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wrapText="1"/>
    </xf>
    <xf numFmtId="4" fontId="2" fillId="0" borderId="0" xfId="0" applyNumberFormat="1" applyFont="1" applyAlignment="1">
      <alignment vertical="center" wrapText="1"/>
    </xf>
    <xf numFmtId="0" fontId="10" fillId="0" borderId="0" xfId="0" applyFont="1" applyAlignment="1">
      <alignment vertical="center"/>
    </xf>
    <xf numFmtId="0" fontId="9" fillId="0" borderId="3" xfId="0" applyFont="1" applyBorder="1" applyAlignment="1">
      <alignment vertical="center"/>
    </xf>
    <xf numFmtId="0" fontId="9" fillId="0" borderId="0" xfId="0" applyFont="1" applyBorder="1" applyAlignment="1">
      <alignment horizontal="center" vertical="center"/>
    </xf>
    <xf numFmtId="164" fontId="2" fillId="0" borderId="0" xfId="0" applyNumberFormat="1" applyFont="1" applyAlignment="1">
      <alignment vertical="center" wrapText="1"/>
    </xf>
    <xf numFmtId="0" fontId="11" fillId="0" borderId="1" xfId="0" applyFont="1" applyBorder="1" applyAlignment="1">
      <alignment horizontal="left" vertical="center" wrapText="1"/>
    </xf>
    <xf numFmtId="3" fontId="9" fillId="0" borderId="1" xfId="3" applyNumberFormat="1" applyFont="1" applyFill="1" applyBorder="1" applyAlignment="1">
      <alignment horizontal="left" vertical="center" wrapText="1"/>
    </xf>
    <xf numFmtId="0" fontId="2" fillId="2" borderId="0" xfId="0" applyFont="1" applyFill="1" applyAlignment="1">
      <alignment vertical="center" wrapText="1"/>
    </xf>
    <xf numFmtId="164" fontId="11"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0" fontId="9" fillId="0" borderId="1" xfId="0" applyFont="1" applyBorder="1" applyAlignment="1">
      <alignment horizontal="left" vertical="center" wrapText="1"/>
    </xf>
    <xf numFmtId="164" fontId="9" fillId="0" borderId="1" xfId="0" applyNumberFormat="1" applyFont="1" applyBorder="1" applyAlignment="1">
      <alignment horizontal="center" vertical="center" wrapText="1"/>
    </xf>
    <xf numFmtId="0" fontId="2" fillId="0" borderId="0" xfId="0" applyFont="1" applyFill="1" applyAlignment="1">
      <alignment vertical="center" wrapText="1"/>
    </xf>
    <xf numFmtId="37" fontId="2" fillId="0" borderId="0" xfId="4" applyNumberFormat="1" applyFont="1" applyAlignment="1">
      <alignment vertical="center" wrapText="1"/>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164" fontId="11" fillId="0" borderId="5" xfId="0" applyNumberFormat="1" applyFont="1" applyBorder="1" applyAlignment="1">
      <alignment horizontal="center" vertical="center" wrapText="1"/>
    </xf>
    <xf numFmtId="0" fontId="10" fillId="4" borderId="4" xfId="0" applyFont="1" applyFill="1" applyBorder="1" applyAlignment="1">
      <alignment horizontal="center" vertical="center" wrapText="1"/>
    </xf>
    <xf numFmtId="0" fontId="9" fillId="0" borderId="5" xfId="0" applyFont="1" applyBorder="1" applyAlignment="1">
      <alignment horizontal="center" vertical="center" wrapText="1"/>
    </xf>
    <xf numFmtId="0" fontId="11" fillId="0" borderId="5" xfId="0" applyFont="1" applyBorder="1" applyAlignment="1">
      <alignment horizontal="left" vertical="center" wrapText="1"/>
    </xf>
    <xf numFmtId="0" fontId="3"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9"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2" fillId="0" borderId="13" xfId="0" applyFont="1" applyBorder="1" applyAlignment="1">
      <alignment vertical="center" wrapText="1"/>
    </xf>
    <xf numFmtId="164" fontId="11" fillId="0" borderId="14" xfId="0" applyNumberFormat="1" applyFont="1" applyBorder="1" applyAlignment="1">
      <alignment horizontal="center" vertical="center" wrapText="1"/>
    </xf>
    <xf numFmtId="0" fontId="2" fillId="0" borderId="15" xfId="0" applyFont="1" applyFill="1" applyBorder="1" applyAlignment="1">
      <alignment vertical="center" wrapText="1"/>
    </xf>
    <xf numFmtId="164" fontId="11" fillId="0" borderId="16" xfId="0" applyNumberFormat="1" applyFont="1" applyBorder="1" applyAlignment="1">
      <alignment horizontal="center" vertical="center" wrapText="1"/>
    </xf>
    <xf numFmtId="0" fontId="2" fillId="0" borderId="15" xfId="0" applyFont="1" applyBorder="1" applyAlignment="1">
      <alignment vertical="center" wrapText="1"/>
    </xf>
    <xf numFmtId="164" fontId="9" fillId="0" borderId="16" xfId="0" applyNumberFormat="1" applyFont="1" applyBorder="1" applyAlignment="1">
      <alignment horizontal="center" vertical="center" wrapText="1"/>
    </xf>
    <xf numFmtId="164" fontId="9" fillId="3" borderId="16" xfId="0" applyNumberFormat="1" applyFont="1" applyFill="1" applyBorder="1" applyAlignment="1">
      <alignment horizontal="center" vertical="center" wrapText="1"/>
    </xf>
    <xf numFmtId="0" fontId="9" fillId="0" borderId="16" xfId="0" applyFont="1" applyBorder="1" applyAlignment="1">
      <alignment horizontal="justify" vertical="center"/>
    </xf>
    <xf numFmtId="164" fontId="9" fillId="0" borderId="16" xfId="0" applyNumberFormat="1" applyFont="1" applyFill="1" applyBorder="1" applyAlignment="1">
      <alignment horizontal="center" vertical="center" wrapText="1"/>
    </xf>
    <xf numFmtId="0" fontId="9" fillId="0" borderId="17" xfId="0" applyFont="1" applyBorder="1" applyAlignment="1">
      <alignment horizontal="justify" vertical="center"/>
    </xf>
    <xf numFmtId="0" fontId="2" fillId="0" borderId="18" xfId="0" applyFont="1" applyBorder="1" applyAlignment="1">
      <alignment vertical="center" wrapText="1"/>
    </xf>
    <xf numFmtId="0" fontId="2" fillId="0" borderId="19" xfId="0" applyFont="1" applyBorder="1" applyAlignment="1">
      <alignment vertical="center" wrapText="1"/>
    </xf>
    <xf numFmtId="0" fontId="9" fillId="0" borderId="19" xfId="0" applyFont="1" applyBorder="1" applyAlignment="1">
      <alignment horizontal="center" vertical="center" wrapText="1"/>
    </xf>
    <xf numFmtId="3" fontId="9" fillId="0" borderId="19" xfId="3" applyNumberFormat="1" applyFont="1" applyFill="1" applyBorder="1" applyAlignment="1">
      <alignment horizontal="left" vertical="center" wrapText="1"/>
    </xf>
    <xf numFmtId="164" fontId="9" fillId="0" borderId="19" xfId="0" applyNumberFormat="1" applyFont="1" applyBorder="1" applyAlignment="1">
      <alignment horizontal="center" vertical="center" wrapText="1"/>
    </xf>
    <xf numFmtId="164" fontId="9" fillId="0" borderId="20" xfId="0" applyNumberFormat="1" applyFont="1" applyBorder="1" applyAlignment="1">
      <alignment horizontal="center" vertical="center" wrapText="1"/>
    </xf>
    <xf numFmtId="0" fontId="9" fillId="0" borderId="0" xfId="0" applyFont="1" applyBorder="1" applyAlignment="1">
      <alignment vertical="center"/>
    </xf>
    <xf numFmtId="0" fontId="14" fillId="0" borderId="2" xfId="0" applyFont="1" applyBorder="1" applyAlignment="1">
      <alignment vertical="center"/>
    </xf>
    <xf numFmtId="0" fontId="15" fillId="0" borderId="0" xfId="0" applyFont="1" applyAlignment="1">
      <alignment vertical="center"/>
    </xf>
    <xf numFmtId="0" fontId="2" fillId="3" borderId="0" xfId="0" applyFont="1" applyFill="1" applyAlignment="1">
      <alignment vertical="center" wrapText="1"/>
    </xf>
    <xf numFmtId="0" fontId="12"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cellXfs>
  <cellStyles count="5">
    <cellStyle name="Hipervínculo" xfId="1" builtinId="8" hidden="1"/>
    <cellStyle name="Hipervínculo visitado" xfId="2" builtinId="9" hidden="1"/>
    <cellStyle name="Millares" xfId="4" builtinId="3"/>
    <cellStyle name="Millares 2" xf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7"/>
  <sheetViews>
    <sheetView tabSelected="1" topLeftCell="D1" workbookViewId="0">
      <pane ySplit="5" topLeftCell="A14" activePane="bottomLeft" state="frozen"/>
      <selection activeCell="B1" sqref="B1"/>
      <selection pane="bottomLeft" activeCell="L15" sqref="L15"/>
    </sheetView>
  </sheetViews>
  <sheetFormatPr baseColWidth="10" defaultColWidth="11.42578125" defaultRowHeight="16.5" x14ac:dyDescent="0.25"/>
  <cols>
    <col min="1" max="1" width="8.7109375" style="1" customWidth="1"/>
    <col min="2" max="2" width="29.5703125" style="1" customWidth="1"/>
    <col min="3" max="3" width="22.85546875" style="1" customWidth="1"/>
    <col min="4" max="4" width="9.42578125" style="1" customWidth="1"/>
    <col min="5" max="5" width="23.42578125" style="1" customWidth="1"/>
    <col min="6" max="6" width="19.5703125" style="1" customWidth="1"/>
    <col min="7" max="7" width="35.140625" style="1" customWidth="1"/>
    <col min="8" max="8" width="3.28515625" style="1" hidden="1" customWidth="1"/>
    <col min="9" max="9" width="31.42578125" style="1" customWidth="1"/>
    <col min="10" max="10" width="18" style="1" customWidth="1"/>
    <col min="11" max="11" width="25.42578125" style="1" customWidth="1"/>
    <col min="12" max="12" width="43" style="1" customWidth="1"/>
    <col min="13" max="13" width="24.42578125" style="1" customWidth="1"/>
    <col min="14" max="14" width="16.28515625" style="1" hidden="1" customWidth="1"/>
    <col min="15" max="15" width="18.28515625" style="1" bestFit="1" customWidth="1"/>
    <col min="16" max="16384" width="11.42578125" style="1"/>
  </cols>
  <sheetData>
    <row r="1" spans="1:21" x14ac:dyDescent="0.25">
      <c r="B1" s="6" t="s">
        <v>3</v>
      </c>
      <c r="C1" s="6"/>
      <c r="D1" s="62" t="s">
        <v>108</v>
      </c>
      <c r="E1" s="63"/>
      <c r="G1" s="6"/>
      <c r="H1" s="6"/>
      <c r="I1" s="61"/>
      <c r="J1" s="61"/>
      <c r="K1" s="61"/>
      <c r="L1" s="8"/>
    </row>
    <row r="2" spans="1:21" x14ac:dyDescent="0.25">
      <c r="B2" s="6" t="s">
        <v>4</v>
      </c>
      <c r="C2" s="6"/>
      <c r="D2" s="7" t="s">
        <v>109</v>
      </c>
      <c r="G2" s="6"/>
      <c r="H2" s="6"/>
      <c r="I2" s="61"/>
      <c r="J2" s="61"/>
      <c r="K2" s="61"/>
      <c r="L2" s="8"/>
    </row>
    <row r="3" spans="1:21" ht="17.25" thickBot="1" x14ac:dyDescent="0.3">
      <c r="G3" s="6"/>
      <c r="H3" s="6"/>
      <c r="I3" s="8"/>
      <c r="J3" s="8"/>
      <c r="K3" s="8"/>
      <c r="L3" s="8"/>
    </row>
    <row r="4" spans="1:21" ht="17.25" thickBot="1" x14ac:dyDescent="0.3">
      <c r="B4" s="68" t="s">
        <v>76</v>
      </c>
      <c r="C4" s="69"/>
      <c r="D4" s="69"/>
      <c r="E4" s="70"/>
      <c r="F4" s="68" t="s">
        <v>118</v>
      </c>
      <c r="G4" s="69"/>
      <c r="H4" s="69"/>
      <c r="I4" s="69"/>
      <c r="J4" s="69"/>
      <c r="K4" s="69"/>
      <c r="L4" s="70"/>
    </row>
    <row r="5" spans="1:21" s="2" customFormat="1" ht="40.5" customHeight="1" thickBot="1" x14ac:dyDescent="0.3">
      <c r="B5" s="33" t="s">
        <v>82</v>
      </c>
      <c r="C5" s="43" t="s">
        <v>77</v>
      </c>
      <c r="D5" s="43" t="s">
        <v>79</v>
      </c>
      <c r="E5" s="44" t="s">
        <v>78</v>
      </c>
      <c r="F5" s="38" t="s">
        <v>47</v>
      </c>
      <c r="G5" s="34" t="s">
        <v>0</v>
      </c>
      <c r="H5" s="35" t="s">
        <v>5</v>
      </c>
      <c r="I5" s="35" t="s">
        <v>45</v>
      </c>
      <c r="J5" s="36" t="s">
        <v>1</v>
      </c>
      <c r="K5" s="37" t="s">
        <v>2</v>
      </c>
      <c r="L5" s="30" t="s">
        <v>115</v>
      </c>
    </row>
    <row r="6" spans="1:21" s="4" customFormat="1" ht="80.25" customHeight="1" x14ac:dyDescent="0.25">
      <c r="B6" s="45" t="s">
        <v>97</v>
      </c>
      <c r="C6" s="39" t="s">
        <v>102</v>
      </c>
      <c r="D6" s="41" t="s">
        <v>81</v>
      </c>
      <c r="E6" s="32" t="s">
        <v>106</v>
      </c>
      <c r="F6" s="31" t="s">
        <v>64</v>
      </c>
      <c r="G6" s="32" t="s">
        <v>9</v>
      </c>
      <c r="H6" s="65"/>
      <c r="I6" s="32" t="s">
        <v>10</v>
      </c>
      <c r="J6" s="29">
        <v>19697423469.02</v>
      </c>
      <c r="K6" s="29" t="s">
        <v>34</v>
      </c>
      <c r="L6" s="46" t="s">
        <v>46</v>
      </c>
    </row>
    <row r="7" spans="1:21" s="12" customFormat="1" ht="176.25" customHeight="1" x14ac:dyDescent="0.25">
      <c r="A7" s="64"/>
      <c r="B7" s="47" t="s">
        <v>97</v>
      </c>
      <c r="C7" s="39" t="s">
        <v>102</v>
      </c>
      <c r="D7" s="40" t="s">
        <v>81</v>
      </c>
      <c r="E7" s="10" t="s">
        <v>105</v>
      </c>
      <c r="F7" s="28" t="s">
        <v>65</v>
      </c>
      <c r="G7" s="10" t="s">
        <v>50</v>
      </c>
      <c r="H7" s="66"/>
      <c r="I7" s="10" t="s">
        <v>11</v>
      </c>
      <c r="J7" s="13">
        <v>25000000000</v>
      </c>
      <c r="K7" s="13" t="s">
        <v>113</v>
      </c>
      <c r="L7" s="48" t="s">
        <v>114</v>
      </c>
      <c r="M7" s="14"/>
      <c r="N7" s="12">
        <f>25+5.8+10</f>
        <v>40.799999999999997</v>
      </c>
      <c r="O7" s="17"/>
      <c r="P7" s="17"/>
      <c r="Q7" s="17"/>
      <c r="R7" s="17"/>
      <c r="S7" s="17"/>
      <c r="T7" s="17"/>
      <c r="U7" s="17"/>
    </row>
    <row r="8" spans="1:21" s="4" customFormat="1" ht="128.25" customHeight="1" x14ac:dyDescent="0.25">
      <c r="B8" s="49" t="s">
        <v>80</v>
      </c>
      <c r="C8" s="39" t="s">
        <v>83</v>
      </c>
      <c r="D8" s="39" t="s">
        <v>81</v>
      </c>
      <c r="E8" s="39" t="s">
        <v>84</v>
      </c>
      <c r="F8" s="28" t="s">
        <v>63</v>
      </c>
      <c r="G8" s="15" t="s">
        <v>57</v>
      </c>
      <c r="H8" s="67"/>
      <c r="I8" s="15" t="s">
        <v>12</v>
      </c>
      <c r="J8" s="13">
        <v>25000012293</v>
      </c>
      <c r="K8" s="16" t="s">
        <v>116</v>
      </c>
      <c r="L8" s="50" t="s">
        <v>117</v>
      </c>
    </row>
    <row r="9" spans="1:21" s="4" customFormat="1" ht="203.25" customHeight="1" x14ac:dyDescent="0.25">
      <c r="B9" s="49" t="s">
        <v>97</v>
      </c>
      <c r="C9" s="39" t="s">
        <v>83</v>
      </c>
      <c r="D9" s="39" t="s">
        <v>81</v>
      </c>
      <c r="E9" s="39" t="s">
        <v>84</v>
      </c>
      <c r="F9" s="28" t="s">
        <v>60</v>
      </c>
      <c r="G9" s="15" t="s">
        <v>13</v>
      </c>
      <c r="H9" s="67"/>
      <c r="I9" s="15" t="s">
        <v>17</v>
      </c>
      <c r="J9" s="16">
        <v>4554588199</v>
      </c>
      <c r="K9" s="16" t="s">
        <v>58</v>
      </c>
      <c r="L9" s="50" t="s">
        <v>128</v>
      </c>
    </row>
    <row r="10" spans="1:21" s="4" customFormat="1" ht="138.75" customHeight="1" x14ac:dyDescent="0.25">
      <c r="B10" s="49" t="s">
        <v>97</v>
      </c>
      <c r="C10" s="39" t="s">
        <v>102</v>
      </c>
      <c r="D10" s="39"/>
      <c r="E10" s="21" t="s">
        <v>107</v>
      </c>
      <c r="F10" s="28" t="s">
        <v>59</v>
      </c>
      <c r="G10" s="21" t="s">
        <v>42</v>
      </c>
      <c r="H10" s="22"/>
      <c r="I10" s="21" t="s">
        <v>18</v>
      </c>
      <c r="J10" s="23">
        <v>322523246717</v>
      </c>
      <c r="K10" s="23" t="s">
        <v>35</v>
      </c>
      <c r="L10" s="51" t="s">
        <v>129</v>
      </c>
    </row>
    <row r="11" spans="1:21" s="4" customFormat="1" ht="90" customHeight="1" x14ac:dyDescent="0.25">
      <c r="B11" s="49" t="s">
        <v>94</v>
      </c>
      <c r="C11" s="39" t="s">
        <v>95</v>
      </c>
      <c r="D11" s="39"/>
      <c r="E11" s="25" t="s">
        <v>110</v>
      </c>
      <c r="F11" s="28" t="s">
        <v>48</v>
      </c>
      <c r="G11" s="15" t="s">
        <v>88</v>
      </c>
      <c r="H11" s="24"/>
      <c r="I11" s="19" t="s">
        <v>51</v>
      </c>
      <c r="J11" s="20">
        <v>4928052762</v>
      </c>
      <c r="K11" s="20" t="s">
        <v>52</v>
      </c>
      <c r="L11" s="52" t="s">
        <v>119</v>
      </c>
      <c r="N11" s="9"/>
    </row>
    <row r="12" spans="1:21" s="4" customFormat="1" ht="212.25" customHeight="1" x14ac:dyDescent="0.25">
      <c r="B12" s="49" t="s">
        <v>94</v>
      </c>
      <c r="C12" s="39" t="s">
        <v>95</v>
      </c>
      <c r="D12" s="39"/>
      <c r="E12" s="39" t="s">
        <v>111</v>
      </c>
      <c r="F12" s="28" t="s">
        <v>49</v>
      </c>
      <c r="G12" s="25" t="s">
        <v>93</v>
      </c>
      <c r="H12" s="19"/>
      <c r="I12" s="19" t="s">
        <v>53</v>
      </c>
      <c r="J12" s="20">
        <v>3294582446</v>
      </c>
      <c r="K12" s="20" t="s">
        <v>52</v>
      </c>
      <c r="L12" s="53" t="s">
        <v>120</v>
      </c>
      <c r="N12" s="9"/>
    </row>
    <row r="13" spans="1:21" s="4" customFormat="1" ht="185.25" customHeight="1" x14ac:dyDescent="0.25">
      <c r="B13" s="49" t="s">
        <v>94</v>
      </c>
      <c r="C13" s="39" t="s">
        <v>95</v>
      </c>
      <c r="D13" s="39" t="s">
        <v>81</v>
      </c>
      <c r="E13" s="25" t="s">
        <v>96</v>
      </c>
      <c r="F13" s="27" t="s">
        <v>54</v>
      </c>
      <c r="G13" s="15" t="s">
        <v>87</v>
      </c>
      <c r="H13" s="28"/>
      <c r="I13" s="15" t="s">
        <v>19</v>
      </c>
      <c r="J13" s="16">
        <v>4907061643</v>
      </c>
      <c r="K13" s="16" t="s">
        <v>20</v>
      </c>
      <c r="L13" s="50" t="s">
        <v>121</v>
      </c>
      <c r="N13" s="4">
        <v>1610764266.5</v>
      </c>
    </row>
    <row r="14" spans="1:21" s="4" customFormat="1" ht="162" customHeight="1" x14ac:dyDescent="0.25">
      <c r="B14" s="49" t="s">
        <v>94</v>
      </c>
      <c r="C14" s="39" t="s">
        <v>95</v>
      </c>
      <c r="D14" s="39"/>
      <c r="E14" s="25" t="s">
        <v>112</v>
      </c>
      <c r="F14" s="27" t="s">
        <v>61</v>
      </c>
      <c r="G14" s="15" t="s">
        <v>122</v>
      </c>
      <c r="H14" s="28"/>
      <c r="I14" s="15" t="s">
        <v>62</v>
      </c>
      <c r="J14" s="16">
        <v>6283400861</v>
      </c>
      <c r="K14" s="16" t="s">
        <v>55</v>
      </c>
      <c r="L14" s="50" t="s">
        <v>130</v>
      </c>
      <c r="N14" s="4">
        <v>1610764266.5</v>
      </c>
    </row>
    <row r="15" spans="1:21" s="4" customFormat="1" ht="86.25" customHeight="1" x14ac:dyDescent="0.25">
      <c r="B15" s="49" t="s">
        <v>97</v>
      </c>
      <c r="C15" s="39" t="s">
        <v>102</v>
      </c>
      <c r="D15" s="39" t="s">
        <v>81</v>
      </c>
      <c r="E15" s="39" t="s">
        <v>101</v>
      </c>
      <c r="F15" s="28" t="s">
        <v>63</v>
      </c>
      <c r="G15" s="10" t="s">
        <v>21</v>
      </c>
      <c r="H15" s="28"/>
      <c r="I15" s="10" t="s">
        <v>22</v>
      </c>
      <c r="J15" s="13">
        <v>9958219971.25</v>
      </c>
      <c r="K15" s="13" t="s">
        <v>34</v>
      </c>
      <c r="L15" s="50" t="s">
        <v>123</v>
      </c>
    </row>
    <row r="16" spans="1:21" s="4" customFormat="1" ht="91.5" customHeight="1" x14ac:dyDescent="0.25">
      <c r="B16" s="49" t="s">
        <v>98</v>
      </c>
      <c r="C16" s="39" t="s">
        <v>99</v>
      </c>
      <c r="D16" s="39" t="s">
        <v>81</v>
      </c>
      <c r="E16" s="39" t="s">
        <v>100</v>
      </c>
      <c r="F16" s="28" t="s">
        <v>67</v>
      </c>
      <c r="G16" s="26" t="s">
        <v>66</v>
      </c>
      <c r="H16" s="28"/>
      <c r="I16" s="15" t="s">
        <v>23</v>
      </c>
      <c r="J16" s="16">
        <v>23154369375</v>
      </c>
      <c r="K16" s="16" t="s">
        <v>36</v>
      </c>
      <c r="L16" s="50" t="s">
        <v>70</v>
      </c>
    </row>
    <row r="17" spans="2:15" s="4" customFormat="1" ht="74.25" customHeight="1" x14ac:dyDescent="0.25">
      <c r="B17" s="49" t="s">
        <v>97</v>
      </c>
      <c r="C17" s="39" t="s">
        <v>102</v>
      </c>
      <c r="D17" s="39" t="s">
        <v>81</v>
      </c>
      <c r="E17" s="39" t="s">
        <v>103</v>
      </c>
      <c r="F17" s="28" t="s">
        <v>69</v>
      </c>
      <c r="G17" s="15" t="s">
        <v>85</v>
      </c>
      <c r="H17" s="28"/>
      <c r="I17" s="15" t="s">
        <v>24</v>
      </c>
      <c r="J17" s="16">
        <v>8518338122</v>
      </c>
      <c r="K17" s="16" t="s">
        <v>37</v>
      </c>
      <c r="L17" s="50" t="s">
        <v>68</v>
      </c>
    </row>
    <row r="18" spans="2:15" s="4" customFormat="1" ht="57.75" customHeight="1" x14ac:dyDescent="0.25">
      <c r="B18" s="49" t="s">
        <v>97</v>
      </c>
      <c r="C18" s="39" t="s">
        <v>102</v>
      </c>
      <c r="D18" s="39" t="s">
        <v>81</v>
      </c>
      <c r="E18" s="39" t="s">
        <v>104</v>
      </c>
      <c r="F18" s="28" t="s">
        <v>69</v>
      </c>
      <c r="G18" s="15" t="s">
        <v>86</v>
      </c>
      <c r="H18" s="28"/>
      <c r="I18" s="15" t="s">
        <v>25</v>
      </c>
      <c r="J18" s="16">
        <v>13022759266</v>
      </c>
      <c r="K18" s="16" t="s">
        <v>37</v>
      </c>
      <c r="L18" s="50" t="s">
        <v>68</v>
      </c>
    </row>
    <row r="19" spans="2:15" s="4" customFormat="1" ht="64.5" customHeight="1" x14ac:dyDescent="0.25">
      <c r="B19" s="49"/>
      <c r="C19" s="39"/>
      <c r="D19" s="39"/>
      <c r="E19" s="39"/>
      <c r="F19" s="16" t="s">
        <v>71</v>
      </c>
      <c r="G19" s="11" t="s">
        <v>26</v>
      </c>
      <c r="H19" s="28"/>
      <c r="I19" s="15" t="s">
        <v>29</v>
      </c>
      <c r="J19" s="16">
        <v>88000000000</v>
      </c>
      <c r="K19" s="16" t="s">
        <v>38</v>
      </c>
      <c r="L19" s="50" t="s">
        <v>72</v>
      </c>
    </row>
    <row r="20" spans="2:15" s="4" customFormat="1" ht="125.25" customHeight="1" x14ac:dyDescent="0.25">
      <c r="B20" s="49" t="s">
        <v>80</v>
      </c>
      <c r="C20" s="39" t="s">
        <v>92</v>
      </c>
      <c r="D20" s="39"/>
      <c r="E20" s="39"/>
      <c r="F20" s="28" t="s">
        <v>75</v>
      </c>
      <c r="G20" s="11" t="s">
        <v>44</v>
      </c>
      <c r="H20" s="28"/>
      <c r="I20" s="15" t="s">
        <v>28</v>
      </c>
      <c r="J20" s="16">
        <v>113475400500</v>
      </c>
      <c r="K20" s="16" t="s">
        <v>27</v>
      </c>
      <c r="L20" s="50" t="s">
        <v>74</v>
      </c>
    </row>
    <row r="21" spans="2:15" s="4" customFormat="1" ht="138.75" customHeight="1" x14ac:dyDescent="0.25">
      <c r="B21" s="49" t="s">
        <v>80</v>
      </c>
      <c r="C21" s="39"/>
      <c r="D21" s="39"/>
      <c r="E21" s="39"/>
      <c r="F21" s="28" t="s">
        <v>56</v>
      </c>
      <c r="G21" s="11" t="s">
        <v>30</v>
      </c>
      <c r="H21" s="28"/>
      <c r="I21" s="15" t="s">
        <v>32</v>
      </c>
      <c r="J21" s="16">
        <v>149867400</v>
      </c>
      <c r="K21" s="16" t="s">
        <v>31</v>
      </c>
      <c r="L21" s="50" t="s">
        <v>124</v>
      </c>
    </row>
    <row r="22" spans="2:15" s="4" customFormat="1" ht="217.5" customHeight="1" x14ac:dyDescent="0.25">
      <c r="B22" s="49" t="s">
        <v>80</v>
      </c>
      <c r="C22" s="39" t="s">
        <v>91</v>
      </c>
      <c r="D22" s="42">
        <v>0</v>
      </c>
      <c r="E22" s="42">
        <v>1000</v>
      </c>
      <c r="F22" s="28" t="s">
        <v>73</v>
      </c>
      <c r="G22" s="11" t="s">
        <v>33</v>
      </c>
      <c r="H22" s="28"/>
      <c r="I22" s="15" t="s">
        <v>43</v>
      </c>
      <c r="J22" s="16">
        <v>0</v>
      </c>
      <c r="K22" s="16"/>
      <c r="L22" s="54" t="s">
        <v>125</v>
      </c>
    </row>
    <row r="23" spans="2:15" s="4" customFormat="1" ht="99.75" customHeight="1" x14ac:dyDescent="0.25">
      <c r="B23" s="49" t="s">
        <v>80</v>
      </c>
      <c r="C23" s="39" t="s">
        <v>83</v>
      </c>
      <c r="D23" s="39" t="s">
        <v>81</v>
      </c>
      <c r="E23" s="39" t="s">
        <v>84</v>
      </c>
      <c r="F23" s="28" t="s">
        <v>89</v>
      </c>
      <c r="G23" s="11" t="s">
        <v>40</v>
      </c>
      <c r="H23" s="28"/>
      <c r="I23" s="15" t="s">
        <v>41</v>
      </c>
      <c r="J23" s="16">
        <v>4015000000</v>
      </c>
      <c r="K23" s="16" t="s">
        <v>31</v>
      </c>
      <c r="L23" s="50" t="s">
        <v>126</v>
      </c>
    </row>
    <row r="24" spans="2:15" s="4" customFormat="1" ht="86.25" customHeight="1" thickBot="1" x14ac:dyDescent="0.3">
      <c r="B24" s="55" t="s">
        <v>97</v>
      </c>
      <c r="C24" s="56" t="s">
        <v>102</v>
      </c>
      <c r="D24" s="56" t="s">
        <v>81</v>
      </c>
      <c r="E24" s="56"/>
      <c r="F24" s="57" t="s">
        <v>90</v>
      </c>
      <c r="G24" s="58" t="s">
        <v>39</v>
      </c>
      <c r="H24" s="57"/>
      <c r="I24" s="58" t="s">
        <v>39</v>
      </c>
      <c r="J24" s="59">
        <v>10708553087</v>
      </c>
      <c r="K24" s="59" t="s">
        <v>37</v>
      </c>
      <c r="L24" s="60" t="s">
        <v>127</v>
      </c>
    </row>
    <row r="25" spans="2:15" s="4" customFormat="1" x14ac:dyDescent="0.25">
      <c r="G25" s="3"/>
      <c r="H25" s="3"/>
      <c r="I25" s="3"/>
      <c r="J25" s="5"/>
      <c r="K25" s="5"/>
      <c r="L25" s="5"/>
      <c r="O25" s="9"/>
    </row>
    <row r="26" spans="2:15" s="4" customFormat="1" x14ac:dyDescent="0.25">
      <c r="G26" s="3"/>
      <c r="H26" s="3"/>
      <c r="I26" s="3"/>
      <c r="J26" s="5"/>
      <c r="K26" s="5"/>
      <c r="L26" s="5"/>
      <c r="M26" s="5"/>
    </row>
    <row r="27" spans="2:15" s="4" customFormat="1" x14ac:dyDescent="0.25">
      <c r="G27" s="3"/>
      <c r="H27" s="3"/>
      <c r="I27" s="3"/>
      <c r="J27" s="18"/>
      <c r="K27" s="5"/>
      <c r="L27" s="5"/>
      <c r="M27" s="9"/>
      <c r="O27" s="9"/>
    </row>
  </sheetData>
  <mergeCells count="4">
    <mergeCell ref="H6:H7"/>
    <mergeCell ref="H8:H9"/>
    <mergeCell ref="B4:E4"/>
    <mergeCell ref="F4:L4"/>
  </mergeCells>
  <printOptions horizontalCentered="1"/>
  <pageMargins left="0.70866141732283472" right="0.70866141732283472" top="0.74803149606299213" bottom="0.74803149606299213" header="0.31496062992125984" footer="0.31496062992125984"/>
  <pageSetup paperSize="5" scale="60" orientation="landscape" horizontalDpi="0" verticalDpi="0" r:id="rId1"/>
  <headerFooter>
    <oddHeader>&amp;C&amp;G
&amp;"-,Negrita"FORMATO DE PLAN DE ACCIÓN&amp;"-,Normal"
Vigencia: 2018</oddHeader>
    <oddFooter>&amp;C&amp;P de &amp;N</oddFooter>
  </headerFooter>
  <legacyDrawing r:id="rId2"/>
  <legacyDrawingHF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D10"/>
  <sheetViews>
    <sheetView zoomScale="150" zoomScaleNormal="150" zoomScalePageLayoutView="150" workbookViewId="0">
      <selection activeCell="E17" sqref="E17"/>
    </sheetView>
  </sheetViews>
  <sheetFormatPr baseColWidth="10" defaultRowHeight="15" x14ac:dyDescent="0.25"/>
  <cols>
    <col min="3" max="3" width="19" customWidth="1"/>
  </cols>
  <sheetData>
    <row r="2" spans="3:4" x14ac:dyDescent="0.25">
      <c r="D2">
        <v>2013</v>
      </c>
    </row>
    <row r="4" spans="3:4" x14ac:dyDescent="0.25">
      <c r="C4" t="s">
        <v>14</v>
      </c>
      <c r="D4">
        <v>9296</v>
      </c>
    </row>
    <row r="5" spans="3:4" x14ac:dyDescent="0.25">
      <c r="C5" t="s">
        <v>8</v>
      </c>
      <c r="D5">
        <v>7768</v>
      </c>
    </row>
    <row r="6" spans="3:4" x14ac:dyDescent="0.25">
      <c r="C6" t="s">
        <v>15</v>
      </c>
      <c r="D6">
        <v>25329</v>
      </c>
    </row>
    <row r="7" spans="3:4" x14ac:dyDescent="0.25">
      <c r="C7" t="s">
        <v>7</v>
      </c>
      <c r="D7">
        <v>15363</v>
      </c>
    </row>
    <row r="8" spans="3:4" x14ac:dyDescent="0.25">
      <c r="C8" t="s">
        <v>6</v>
      </c>
      <c r="D8">
        <v>59699</v>
      </c>
    </row>
    <row r="9" spans="3:4" x14ac:dyDescent="0.25">
      <c r="C9" t="s">
        <v>16</v>
      </c>
      <c r="D9">
        <v>103789</v>
      </c>
    </row>
    <row r="10" spans="3:4" x14ac:dyDescent="0.25">
      <c r="D10">
        <f>D4+D5+D6+D7+D8+D9</f>
        <v>221244</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Hoja2</vt:lpstr>
      <vt:lpstr>Hoja1!Títulos_a_imprimir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dc:creator>
  <cp:lastModifiedBy>PROYECTOS</cp:lastModifiedBy>
  <cp:lastPrinted>2018-11-26T22:11:50Z</cp:lastPrinted>
  <dcterms:created xsi:type="dcterms:W3CDTF">2018-01-02T17:41:40Z</dcterms:created>
  <dcterms:modified xsi:type="dcterms:W3CDTF">2019-01-30T22:31:31Z</dcterms:modified>
</cp:coreProperties>
</file>